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5" i="1" l="1"/>
  <c r="F35" i="1"/>
  <c r="I34" i="1"/>
  <c r="F34" i="1"/>
  <c r="I33" i="1"/>
  <c r="F33" i="1"/>
  <c r="I32" i="1"/>
  <c r="F32" i="1"/>
  <c r="I31" i="1"/>
  <c r="H31" i="1"/>
  <c r="G31" i="1"/>
  <c r="F31" i="1"/>
  <c r="E31" i="1"/>
  <c r="D31" i="1"/>
  <c r="I30" i="1"/>
  <c r="F30" i="1"/>
  <c r="I29" i="1"/>
  <c r="F29" i="1"/>
  <c r="I28" i="1"/>
  <c r="F28" i="1"/>
  <c r="I27" i="1"/>
  <c r="I26" i="1" s="1"/>
  <c r="F27" i="1"/>
  <c r="H26" i="1"/>
  <c r="G26" i="1"/>
  <c r="F26" i="1"/>
  <c r="E26" i="1"/>
  <c r="D26" i="1"/>
  <c r="I25" i="1"/>
  <c r="F25" i="1"/>
  <c r="I24" i="1"/>
  <c r="I23" i="1" s="1"/>
  <c r="F24" i="1"/>
  <c r="H23" i="1"/>
  <c r="G23" i="1"/>
  <c r="F23" i="1"/>
  <c r="E23" i="1"/>
  <c r="D23" i="1"/>
  <c r="I22" i="1"/>
  <c r="F22" i="1"/>
  <c r="I21" i="1"/>
  <c r="F21" i="1"/>
  <c r="I20" i="1"/>
  <c r="F20" i="1"/>
  <c r="I19" i="1"/>
  <c r="H19" i="1"/>
  <c r="G19" i="1"/>
  <c r="F19" i="1"/>
  <c r="E19" i="1"/>
  <c r="D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10" i="1"/>
  <c r="G10" i="1"/>
  <c r="F10" i="1"/>
  <c r="E10" i="1"/>
  <c r="D10" i="1"/>
  <c r="I9" i="1"/>
  <c r="F9" i="1"/>
  <c r="I8" i="1"/>
  <c r="F8" i="1"/>
  <c r="I7" i="1"/>
  <c r="H7" i="1"/>
  <c r="H37" i="1" s="1"/>
  <c r="G7" i="1"/>
  <c r="G37" i="1" s="1"/>
  <c r="F7" i="1"/>
  <c r="F37" i="1" s="1"/>
  <c r="E7" i="1"/>
  <c r="E37" i="1" s="1"/>
  <c r="D7" i="1"/>
  <c r="D37" i="1" s="1"/>
  <c r="I37" i="1" l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<sst xmlns="http://schemas.openxmlformats.org/spreadsheetml/2006/main" count="42" uniqueCount="42">
  <si>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</si>
  <si>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</si>
  <si>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</si>
  <si>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</si>
  <si>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</si>
  <si>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</si>
  <si>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</si>
  <si>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</si>
  <si>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</si>
  <si>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</si>
  <si>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</si>
  <si>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</si>
  <si>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</si>
  <si>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</si>
  <si>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</si>
  <si>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</si>
  <si>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</si>
  <si>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</si>
  <si>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</si>
  <si>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</si>
  <si>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</si>
  <si>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</si>
  <si>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</si>
  <si>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</si>
  <si>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</si>
  <si>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</si>
  <si>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</si>
  <si>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</si>
  <si>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</si>
  <si>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</si>
  <si>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</si>
  <si>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</si>
  <si>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</si>
  <si>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</si>
  <si>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</si>
  <si>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</si>
  <si>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</si>
  <si>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</si>
  <si>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</si>
  <si>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</si>
  <si>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</si>
  <si>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JUNTA MUNICIPAL DE AGUA POTABLE Y ALCANTARILLADO DE CORTAZAR, GTO.
Gasto por Categoría Programática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</si>
</sst>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J9" sqref="J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62406668.469999999</v>
      </c>
      <c r="E10" s="19">
        <f>SUM(E11:E18)</f>
        <v>5169852.4000000004</v>
      </c>
      <c r="F10" s="19">
        <f t="shared" ref="F10:I10" si="1">SUM(F11:F18)</f>
        <v>67576520.870000005</v>
      </c>
      <c r="G10" s="19">
        <f t="shared" si="1"/>
        <v>11147563.52</v>
      </c>
      <c r="H10" s="19">
        <f t="shared" si="1"/>
        <v>11145879.52</v>
      </c>
      <c r="I10" s="19">
        <f t="shared" si="1"/>
        <v>56428957.350000009</v>
      </c>
    </row>
    <row r="11" spans="1:9" x14ac:dyDescent="0.2">
      <c r="A11" s="13"/>
      <c r="B11" s="9"/>
      <c r="C11" s="3" t="s">
        <v>4</v>
      </c>
      <c r="D11" s="20">
        <v>62406668.469999999</v>
      </c>
      <c r="E11" s="20">
        <v>5169852.4000000004</v>
      </c>
      <c r="F11" s="20">
        <f t="shared" ref="F11:F18" si="2">D11+E11</f>
        <v>67576520.870000005</v>
      </c>
      <c r="G11" s="20">
        <v>11147563.52</v>
      </c>
      <c r="H11" s="20">
        <v>11145879.52</v>
      </c>
      <c r="I11" s="20">
        <f t="shared" ref="I11:I18" si="3">F11-G11</f>
        <v>56428957.350000009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f t="shared" si="2"/>
        <v>0</v>
      </c>
      <c r="G18" s="20">
        <v>0</v>
      </c>
      <c r="H18" s="20">
        <v>0</v>
      </c>
      <c r="I18" s="20">
        <f t="shared" si="3"/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62406668.469999999</v>
      </c>
      <c r="E37" s="25">
        <f t="shared" ref="E37:I37" si="16">SUM(E7+E10+E19+E23+E26+E31)</f>
        <v>5169852.4000000004</v>
      </c>
      <c r="F37" s="25">
        <f t="shared" si="16"/>
        <v>67576520.870000005</v>
      </c>
      <c r="G37" s="25">
        <f t="shared" si="16"/>
        <v>11147563.52</v>
      </c>
      <c r="H37" s="25">
        <f t="shared" si="16"/>
        <v>11145879.52</v>
      </c>
      <c r="I37" s="25">
        <f t="shared" si="16"/>
        <v>56428957.350000009</v>
      </c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1"/>
    <protectedRange sqref="D37:E37" name="Rango1_1_2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2019-04-24T16:09:46Z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